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 activeTab="3"/>
  </bookViews>
  <sheets>
    <sheet name="ПРИМЕР" sheetId="3" r:id="rId1"/>
    <sheet name="ВВЕДИТЕ СВОИ ДАННЫЕ" sheetId="2" r:id="rId2"/>
    <sheet name="Автозаполнение для отчета" sheetId="4" r:id="rId3"/>
    <sheet name="Отчет о движении средств" sheetId="5" r:id="rId4"/>
  </sheets>
  <calcPr calcId="125725" calcMode="manual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4"/>
  <c r="B5"/>
  <c r="B6"/>
  <c r="B7"/>
  <c r="B8"/>
  <c r="B9"/>
  <c r="B10"/>
  <c r="B11"/>
  <c r="B12"/>
  <c r="B3"/>
  <c r="D11"/>
  <c r="D12"/>
  <c r="C11"/>
  <c r="C12"/>
  <c r="D8"/>
  <c r="D9"/>
  <c r="D10"/>
  <c r="C8"/>
  <c r="C9"/>
  <c r="C10"/>
  <c r="E8" i="2"/>
  <c r="E9"/>
  <c r="E10"/>
  <c r="E11"/>
  <c r="E12"/>
  <c r="E3"/>
  <c r="E4"/>
  <c r="E5"/>
  <c r="E6"/>
  <c r="E7"/>
  <c r="C10" i="3"/>
  <c r="E11" i="4" l="1"/>
  <c r="E12"/>
  <c r="E10"/>
  <c r="E9"/>
  <c r="E8"/>
  <c r="D4"/>
  <c r="D5"/>
  <c r="D6"/>
  <c r="D7"/>
  <c r="D3"/>
  <c r="C4"/>
  <c r="C5"/>
  <c r="C6"/>
  <c r="C7"/>
  <c r="C3"/>
  <c r="F10" i="3"/>
  <c r="D10"/>
  <c r="G8"/>
  <c r="G7"/>
  <c r="G6"/>
  <c r="G5"/>
  <c r="G4"/>
  <c r="E6" i="4" l="1"/>
  <c r="E5"/>
  <c r="E4"/>
  <c r="C13"/>
  <c r="E7"/>
  <c r="D13"/>
  <c r="E3"/>
  <c r="G10" i="3"/>
  <c r="E10"/>
  <c r="C14" i="4" l="1"/>
  <c r="E13"/>
</calcChain>
</file>

<file path=xl/sharedStrings.xml><?xml version="1.0" encoding="utf-8"?>
<sst xmlns="http://schemas.openxmlformats.org/spreadsheetml/2006/main" count="46" uniqueCount="28">
  <si>
    <t>Коммунальные услуги</t>
  </si>
  <si>
    <t>ТКО</t>
  </si>
  <si>
    <t>Итого:</t>
  </si>
  <si>
    <t>Содержание</t>
  </si>
  <si>
    <t>Лифты</t>
  </si>
  <si>
    <t>Отопление</t>
  </si>
  <si>
    <t>Недостаток за месяц</t>
  </si>
  <si>
    <t>Собираемость</t>
  </si>
  <si>
    <t>Введите размер выставленных платежей</t>
  </si>
  <si>
    <t>Фактически поступило от собственников</t>
  </si>
  <si>
    <t>Перевели РСО и подрядчикам</t>
  </si>
  <si>
    <t>Отклонение (+ переплата / - недостача</t>
  </si>
  <si>
    <t>Поступило требований от РСО и подрядчиков</t>
  </si>
  <si>
    <t>Должно было поступить от собственников (начислили)</t>
  </si>
  <si>
    <t>ПЕРИОД</t>
  </si>
  <si>
    <t>Введите размер поступлений по текущим начислениям</t>
  </si>
  <si>
    <t>1.</t>
  </si>
  <si>
    <t>6.</t>
  </si>
  <si>
    <t>5.</t>
  </si>
  <si>
    <t>4.</t>
  </si>
  <si>
    <t>2.</t>
  </si>
  <si>
    <t>3.</t>
  </si>
  <si>
    <t>7.</t>
  </si>
  <si>
    <t>8.</t>
  </si>
  <si>
    <t>9.</t>
  </si>
  <si>
    <t>10.</t>
  </si>
  <si>
    <t>Таблица позволяет ввести данные по 10 видам работ и услуг, но мы рекомендуем выводить такое количество данных на график о движении средств.</t>
  </si>
  <si>
    <t>Цифры в этой таблице заполняются автоматически, по формуле. Таблица берет их с листа "Введите свои данные"</t>
  </si>
</sst>
</file>

<file path=xl/styles.xml><?xml version="1.0" encoding="utf-8"?>
<styleSheet xmlns="http://schemas.openxmlformats.org/spreadsheetml/2006/main">
  <numFmts count="1">
    <numFmt numFmtId="44" formatCode="_-* #,##0.00\ &quot;₽&quot;_-;\-* #,##0.00\ &quot;₽&quot;_-;_-* &quot;-&quot;??\ &quot;₽&quot;_-;_-@_-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8"/>
      <color rgb="FF9C5700"/>
      <name val="Calibri"/>
      <family val="2"/>
      <charset val="204"/>
      <scheme val="minor"/>
    </font>
    <font>
      <i/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8">
    <xf numFmtId="0" fontId="0" fillId="0" borderId="0" xfId="0"/>
    <xf numFmtId="44" fontId="0" fillId="0" borderId="0" xfId="1" applyFont="1"/>
    <xf numFmtId="9" fontId="0" fillId="0" borderId="0" xfId="0" applyNumberFormat="1"/>
    <xf numFmtId="9" fontId="0" fillId="0" borderId="0" xfId="2" applyFont="1"/>
    <xf numFmtId="44" fontId="0" fillId="0" borderId="0" xfId="0" applyNumberFormat="1"/>
    <xf numFmtId="9" fontId="2" fillId="0" borderId="0" xfId="3" applyNumberFormat="1" applyFill="1"/>
    <xf numFmtId="0" fontId="3" fillId="0" borderId="0" xfId="0" applyFont="1"/>
    <xf numFmtId="44" fontId="3" fillId="0" borderId="0" xfId="1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44" fontId="4" fillId="0" borderId="0" xfId="1" applyFont="1"/>
    <xf numFmtId="44" fontId="4" fillId="0" borderId="0" xfId="0" applyNumberFormat="1" applyFont="1"/>
    <xf numFmtId="44" fontId="5" fillId="0" borderId="0" xfId="1" applyFont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3" applyFont="1" applyFill="1" applyAlignment="1">
      <alignment horizontal="left" vertical="center" wrapText="1"/>
    </xf>
    <xf numFmtId="17" fontId="5" fillId="0" borderId="0" xfId="0" applyNumberFormat="1" applyFont="1"/>
    <xf numFmtId="44" fontId="7" fillId="0" borderId="0" xfId="1" applyFont="1"/>
    <xf numFmtId="0" fontId="8" fillId="2" borderId="0" xfId="3" applyFont="1"/>
    <xf numFmtId="44" fontId="4" fillId="0" borderId="0" xfId="1" applyFont="1" applyAlignment="1">
      <alignment horizontal="center" vertical="center" wrapText="1"/>
    </xf>
    <xf numFmtId="44" fontId="4" fillId="0" borderId="0" xfId="1" applyFont="1" applyAlignment="1">
      <alignment horizontal="center" vertical="center"/>
    </xf>
    <xf numFmtId="0" fontId="9" fillId="0" borderId="0" xfId="0" applyFont="1"/>
    <xf numFmtId="44" fontId="9" fillId="0" borderId="0" xfId="1" applyFont="1"/>
    <xf numFmtId="0" fontId="10" fillId="0" borderId="0" xfId="0" applyFont="1"/>
    <xf numFmtId="44" fontId="10" fillId="0" borderId="0" xfId="1" applyFont="1"/>
    <xf numFmtId="44" fontId="10" fillId="0" borderId="0" xfId="0" applyNumberFormat="1" applyFont="1"/>
    <xf numFmtId="0" fontId="10" fillId="0" borderId="0" xfId="0" applyFont="1" applyAlignment="1">
      <alignment horizontal="left" vertical="center" wrapText="1"/>
    </xf>
    <xf numFmtId="0" fontId="11" fillId="0" borderId="0" xfId="0" applyFont="1"/>
    <xf numFmtId="44" fontId="11" fillId="0" borderId="0" xfId="0" applyNumberFormat="1" applyFont="1"/>
    <xf numFmtId="0" fontId="11" fillId="3" borderId="0" xfId="0" applyFont="1" applyFill="1"/>
    <xf numFmtId="9" fontId="11" fillId="3" borderId="0" xfId="2" applyFont="1" applyFill="1"/>
    <xf numFmtId="16" fontId="0" fillId="0" borderId="0" xfId="0" applyNumberFormat="1"/>
    <xf numFmtId="0" fontId="12" fillId="2" borderId="1" xfId="3" applyFont="1" applyBorder="1"/>
    <xf numFmtId="0" fontId="5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4">
    <cellStyle name="Денежный" xfId="1" builtinId="4"/>
    <cellStyle name="Нейтральный" xfId="3" builtinId="28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Отчет о движении денежных средств по дому</a:t>
            </a:r>
          </a:p>
        </c:rich>
      </c:tx>
      <c:layout/>
      <c:spPr>
        <a:noFill/>
        <a:ln>
          <a:noFill/>
        </a:ln>
        <a:effectLst/>
      </c:spPr>
    </c:title>
    <c:view3D>
      <c:depthPercent val="100"/>
      <c:rAngAx val="1"/>
    </c:view3D>
    <c:floor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ser>
          <c:idx val="1"/>
          <c:order val="0"/>
          <c:tx>
            <c:strRef>
              <c:f>'Автозаполнение для отчета'!$C$2</c:f>
              <c:strCache>
                <c:ptCount val="1"/>
                <c:pt idx="0">
                  <c:v>Должно было поступить от собственников (начислили)</c:v>
                </c:pt>
              </c:strCache>
            </c:strRef>
          </c:tx>
          <c:spPr>
            <a:solidFill>
              <a:schemeClr val="accent2">
                <a:alpha val="88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dLbls>
            <c:spPr>
              <a:solidFill>
                <a:schemeClr val="accent2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'Автозаполнение для отчета'!$B$3:$B$7</c:f>
              <c:strCache>
                <c:ptCount val="5"/>
                <c:pt idx="0">
                  <c:v>Коммунальные услуги</c:v>
                </c:pt>
                <c:pt idx="1">
                  <c:v>Отопление</c:v>
                </c:pt>
                <c:pt idx="2">
                  <c:v>ТКО</c:v>
                </c:pt>
                <c:pt idx="3">
                  <c:v>Содержание</c:v>
                </c:pt>
                <c:pt idx="4">
                  <c:v>Лифты</c:v>
                </c:pt>
              </c:strCache>
            </c:strRef>
          </c:cat>
          <c:val>
            <c:numRef>
              <c:f>'Автозаполнение для отчета'!$C$3:$C$7</c:f>
              <c:numCache>
                <c:formatCode>_-* #,##0.00\ "₽"_-;\-* #,##0.00\ "₽"_-;_-* "-"??\ "₽"_-;_-@_-</c:formatCode>
                <c:ptCount val="5"/>
                <c:pt idx="0">
                  <c:v>250000</c:v>
                </c:pt>
                <c:pt idx="1">
                  <c:v>700000</c:v>
                </c:pt>
                <c:pt idx="2">
                  <c:v>50000</c:v>
                </c:pt>
                <c:pt idx="3">
                  <c:v>170000</c:v>
                </c:pt>
                <c:pt idx="4">
                  <c:v>60000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2A5-4F2B-95A6-62850D78870C}"/>
            </c:ext>
          </c:extLst>
        </c:ser>
        <c:ser>
          <c:idx val="2"/>
          <c:order val="1"/>
          <c:tx>
            <c:strRef>
              <c:f>'Автозаполнение для отчета'!$D$2</c:f>
              <c:strCache>
                <c:ptCount val="1"/>
                <c:pt idx="0">
                  <c:v>Фактически поступило от собственников</c:v>
                </c:pt>
              </c:strCache>
            </c:strRef>
          </c:tx>
          <c:spPr>
            <a:solidFill>
              <a:schemeClr val="accent3">
                <a:alpha val="88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3">
                  <a:lumMod val="50000"/>
                </a:schemeClr>
              </a:contourClr>
            </a:sp3d>
          </c:spPr>
          <c:dLbls>
            <c:spPr>
              <a:solidFill>
                <a:schemeClr val="accent3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'Автозаполнение для отчета'!$B$3:$B$7</c:f>
              <c:strCache>
                <c:ptCount val="5"/>
                <c:pt idx="0">
                  <c:v>Коммунальные услуги</c:v>
                </c:pt>
                <c:pt idx="1">
                  <c:v>Отопление</c:v>
                </c:pt>
                <c:pt idx="2">
                  <c:v>ТКО</c:v>
                </c:pt>
                <c:pt idx="3">
                  <c:v>Содержание</c:v>
                </c:pt>
                <c:pt idx="4">
                  <c:v>Лифты</c:v>
                </c:pt>
              </c:strCache>
            </c:strRef>
          </c:cat>
          <c:val>
            <c:numRef>
              <c:f>'Автозаполнение для отчета'!$D$3:$D$7</c:f>
              <c:numCache>
                <c:formatCode>_-* #,##0.00\ "₽"_-;\-* #,##0.00\ "₽"_-;_-* "-"??\ "₽"_-;_-@_-</c:formatCode>
                <c:ptCount val="5"/>
                <c:pt idx="0">
                  <c:v>180000</c:v>
                </c:pt>
                <c:pt idx="1">
                  <c:v>620000</c:v>
                </c:pt>
                <c:pt idx="2">
                  <c:v>50000</c:v>
                </c:pt>
                <c:pt idx="3">
                  <c:v>150000</c:v>
                </c:pt>
                <c:pt idx="4">
                  <c:v>40000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2A5-4F2B-95A6-62850D78870C}"/>
            </c:ext>
          </c:extLst>
        </c:ser>
        <c:ser>
          <c:idx val="3"/>
          <c:order val="2"/>
          <c:tx>
            <c:strRef>
              <c:f>'Автозаполнение для отчета'!$E$2</c:f>
              <c:strCache>
                <c:ptCount val="1"/>
                <c:pt idx="0">
                  <c:v>Недостаток за месяц</c:v>
                </c:pt>
              </c:strCache>
            </c:strRef>
          </c:tx>
          <c:spPr>
            <a:solidFill>
              <a:srgbClr val="FF0000">
                <a:alpha val="88000"/>
              </a:srgbClr>
            </a:solidFill>
            <a:ln>
              <a:solidFill>
                <a:schemeClr val="accent4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4">
                  <a:lumMod val="50000"/>
                </a:schemeClr>
              </a:contourClr>
            </a:sp3d>
          </c:spPr>
          <c:dLbls>
            <c:spPr>
              <a:solidFill>
                <a:schemeClr val="accent4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'Автозаполнение для отчета'!$B$3:$B$7</c:f>
              <c:strCache>
                <c:ptCount val="5"/>
                <c:pt idx="0">
                  <c:v>Коммунальные услуги</c:v>
                </c:pt>
                <c:pt idx="1">
                  <c:v>Отопление</c:v>
                </c:pt>
                <c:pt idx="2">
                  <c:v>ТКО</c:v>
                </c:pt>
                <c:pt idx="3">
                  <c:v>Содержание</c:v>
                </c:pt>
                <c:pt idx="4">
                  <c:v>Лифты</c:v>
                </c:pt>
              </c:strCache>
            </c:strRef>
          </c:cat>
          <c:val>
            <c:numRef>
              <c:f>'Автозаполнение для отчета'!$E$3:$E$7</c:f>
              <c:numCache>
                <c:formatCode>_-* #,##0.00\ "₽"_-;\-* #,##0.00\ "₽"_-;_-* "-"??\ "₽"_-;_-@_-</c:formatCode>
                <c:ptCount val="5"/>
                <c:pt idx="0">
                  <c:v>-70000</c:v>
                </c:pt>
                <c:pt idx="1">
                  <c:v>-80000</c:v>
                </c:pt>
                <c:pt idx="2">
                  <c:v>0</c:v>
                </c:pt>
                <c:pt idx="3">
                  <c:v>-20000</c:v>
                </c:pt>
                <c:pt idx="4">
                  <c:v>-20000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2A5-4F2B-95A6-62850D78870C}"/>
            </c:ext>
          </c:extLst>
        </c:ser>
        <c:dLbls>
          <c:showVal val="1"/>
        </c:dLbls>
        <c:gapWidth val="84"/>
        <c:gapDepth val="53"/>
        <c:shape val="box"/>
        <c:axId val="93172096"/>
        <c:axId val="93173632"/>
        <c:axId val="0"/>
      </c:bar3DChart>
      <c:catAx>
        <c:axId val="93172096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73632"/>
        <c:crosses val="autoZero"/>
        <c:auto val="1"/>
        <c:lblAlgn val="ctr"/>
        <c:lblOffset val="100"/>
      </c:catAx>
      <c:valAx>
        <c:axId val="93173632"/>
        <c:scaling>
          <c:orientation val="minMax"/>
        </c:scaling>
        <c:delete val="1"/>
        <c:axPos val="b"/>
        <c:numFmt formatCode="_-* #,##0.00\ &quot;₽&quot;_-;\-* #,##0.00\ &quot;₽&quot;_-;_-* &quot;-&quot;??\ &quot;₽&quot;_-;_-@_-" sourceLinked="1"/>
        <c:tickLblPos val="none"/>
        <c:crossAx val="9317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352425</xdr:colOff>
      <xdr:row>30</xdr:row>
      <xdr:rowOff>52388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C72FCCEE-6904-4408-90E7-BF57F23BF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G3" sqref="G3"/>
    </sheetView>
  </sheetViews>
  <sheetFormatPr defaultRowHeight="15"/>
  <cols>
    <col min="1" max="1" width="7.7109375" customWidth="1"/>
    <col min="2" max="2" width="16.5703125" customWidth="1"/>
    <col min="3" max="3" width="18" customWidth="1"/>
    <col min="4" max="4" width="18.7109375" customWidth="1"/>
    <col min="5" max="5" width="19.85546875" customWidth="1"/>
    <col min="6" max="6" width="17.85546875" customWidth="1"/>
    <col min="7" max="7" width="16.140625" customWidth="1"/>
  </cols>
  <sheetData>
    <row r="1" spans="1:7" ht="15.75">
      <c r="B1" s="9" t="s">
        <v>14</v>
      </c>
      <c r="C1" s="19">
        <v>44287</v>
      </c>
    </row>
    <row r="3" spans="1:7" s="16" customFormat="1" ht="63">
      <c r="A3" s="14"/>
      <c r="B3" s="36" t="s">
        <v>12</v>
      </c>
      <c r="C3" s="36"/>
      <c r="D3" s="15" t="s">
        <v>13</v>
      </c>
      <c r="E3" s="15" t="s">
        <v>9</v>
      </c>
      <c r="F3" s="15" t="s">
        <v>10</v>
      </c>
      <c r="G3" s="15" t="s">
        <v>11</v>
      </c>
    </row>
    <row r="4" spans="1:7" ht="30.75" customHeight="1">
      <c r="A4" s="10">
        <v>1</v>
      </c>
      <c r="B4" s="18" t="s">
        <v>0</v>
      </c>
      <c r="C4" s="22">
        <v>250000</v>
      </c>
      <c r="D4" s="22">
        <v>220000</v>
      </c>
      <c r="E4" s="23">
        <v>150000</v>
      </c>
      <c r="F4" s="22">
        <v>180000</v>
      </c>
      <c r="G4" s="22">
        <f>D4-F4</f>
        <v>40000</v>
      </c>
    </row>
    <row r="5" spans="1:7">
      <c r="A5" s="10">
        <v>2</v>
      </c>
      <c r="B5" s="18" t="s">
        <v>5</v>
      </c>
      <c r="C5" s="22">
        <v>620000</v>
      </c>
      <c r="D5" s="22">
        <v>670000</v>
      </c>
      <c r="E5" s="23">
        <v>550000</v>
      </c>
      <c r="F5" s="22">
        <v>620000</v>
      </c>
      <c r="G5" s="22">
        <f>D5-F5</f>
        <v>50000</v>
      </c>
    </row>
    <row r="6" spans="1:7">
      <c r="A6" s="10">
        <v>3</v>
      </c>
      <c r="B6" s="18" t="s">
        <v>1</v>
      </c>
      <c r="C6" s="22">
        <v>50000</v>
      </c>
      <c r="D6" s="22">
        <v>50000</v>
      </c>
      <c r="E6" s="23">
        <v>50000</v>
      </c>
      <c r="F6" s="22">
        <v>40000</v>
      </c>
      <c r="G6" s="22">
        <f>D6-F6</f>
        <v>10000</v>
      </c>
    </row>
    <row r="7" spans="1:7">
      <c r="A7" s="10">
        <v>4</v>
      </c>
      <c r="B7" s="18" t="s">
        <v>3</v>
      </c>
      <c r="C7" s="22">
        <v>150000</v>
      </c>
      <c r="D7" s="22">
        <v>150000</v>
      </c>
      <c r="E7" s="23">
        <v>190000</v>
      </c>
      <c r="F7" s="22">
        <v>150000</v>
      </c>
      <c r="G7" s="22">
        <f>D7-F7</f>
        <v>0</v>
      </c>
    </row>
    <row r="8" spans="1:7">
      <c r="A8" s="10">
        <v>5</v>
      </c>
      <c r="B8" s="18" t="s">
        <v>4</v>
      </c>
      <c r="C8" s="22">
        <v>60000</v>
      </c>
      <c r="D8" s="22">
        <v>60000</v>
      </c>
      <c r="E8" s="23">
        <v>60000</v>
      </c>
      <c r="F8" s="22">
        <v>60000</v>
      </c>
      <c r="G8" s="22">
        <f>D8-F8</f>
        <v>0</v>
      </c>
    </row>
    <row r="9" spans="1:7" ht="15.75">
      <c r="A9" s="8"/>
      <c r="B9" s="8"/>
      <c r="C9" s="8"/>
      <c r="D9" s="11"/>
      <c r="E9" s="12"/>
      <c r="F9" s="11"/>
      <c r="G9" s="11"/>
    </row>
    <row r="10" spans="1:7" ht="15.75">
      <c r="A10" s="9" t="s">
        <v>2</v>
      </c>
      <c r="B10" s="9"/>
      <c r="C10" s="20">
        <f>SUM(C4:C9)</f>
        <v>1130000</v>
      </c>
      <c r="D10" s="20">
        <f>SUM(D4:D9)</f>
        <v>1150000</v>
      </c>
      <c r="E10" s="13">
        <f>SUM(E4:E9)</f>
        <v>1000000</v>
      </c>
      <c r="F10" s="13">
        <f>SUM(F4:F9)</f>
        <v>1050000</v>
      </c>
      <c r="G10" s="13">
        <f>SUM(G4:G9)</f>
        <v>100000</v>
      </c>
    </row>
    <row r="13" spans="1:7">
      <c r="D13" s="5"/>
    </row>
    <row r="14" spans="1:7">
      <c r="D14" s="1"/>
    </row>
  </sheetData>
  <mergeCells count="1">
    <mergeCell ref="B3:C3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sqref="A1:F1"/>
    </sheetView>
  </sheetViews>
  <sheetFormatPr defaultRowHeight="15"/>
  <cols>
    <col min="2" max="2" width="32.28515625" bestFit="1" customWidth="1"/>
    <col min="3" max="3" width="28.28515625" customWidth="1"/>
    <col min="5" max="5" width="66.7109375" bestFit="1" customWidth="1"/>
    <col min="6" max="6" width="16.140625" bestFit="1" customWidth="1"/>
    <col min="9" max="9" width="12.5703125" bestFit="1" customWidth="1"/>
  </cols>
  <sheetData>
    <row r="1" spans="1:11" ht="36" customHeight="1">
      <c r="A1" s="37" t="s">
        <v>26</v>
      </c>
      <c r="B1" s="37"/>
      <c r="C1" s="37"/>
      <c r="D1" s="37"/>
      <c r="E1" s="37"/>
      <c r="F1" s="37"/>
    </row>
    <row r="2" spans="1:11" ht="23.25">
      <c r="B2" s="35" t="s">
        <v>8</v>
      </c>
      <c r="C2" s="35"/>
      <c r="D2" s="35"/>
      <c r="E2" s="35" t="s">
        <v>15</v>
      </c>
      <c r="F2" s="24"/>
    </row>
    <row r="3" spans="1:11" ht="15.75">
      <c r="A3" t="s">
        <v>16</v>
      </c>
      <c r="B3" s="21" t="s">
        <v>0</v>
      </c>
      <c r="C3" s="25">
        <v>250000</v>
      </c>
      <c r="E3" s="21" t="str">
        <f t="shared" ref="E3:E6" si="0">B3</f>
        <v>Коммунальные услуги</v>
      </c>
      <c r="F3" s="25">
        <v>180000</v>
      </c>
    </row>
    <row r="4" spans="1:11" ht="15.75">
      <c r="A4" t="s">
        <v>20</v>
      </c>
      <c r="B4" s="21" t="s">
        <v>5</v>
      </c>
      <c r="C4" s="25">
        <v>700000</v>
      </c>
      <c r="E4" s="21" t="str">
        <f t="shared" si="0"/>
        <v>Отопление</v>
      </c>
      <c r="F4" s="25">
        <v>620000</v>
      </c>
    </row>
    <row r="5" spans="1:11" ht="15.75">
      <c r="A5" t="s">
        <v>21</v>
      </c>
      <c r="B5" s="21" t="s">
        <v>1</v>
      </c>
      <c r="C5" s="25">
        <v>50000</v>
      </c>
      <c r="E5" s="21" t="str">
        <f t="shared" si="0"/>
        <v>ТКО</v>
      </c>
      <c r="F5" s="25">
        <v>50000</v>
      </c>
    </row>
    <row r="6" spans="1:11" ht="15.75">
      <c r="A6" s="34" t="s">
        <v>19</v>
      </c>
      <c r="B6" s="21" t="s">
        <v>3</v>
      </c>
      <c r="C6" s="25">
        <v>170000</v>
      </c>
      <c r="E6" s="21" t="str">
        <f t="shared" si="0"/>
        <v>Содержание</v>
      </c>
      <c r="F6" s="25">
        <v>150000</v>
      </c>
      <c r="K6" s="2"/>
    </row>
    <row r="7" spans="1:11" ht="15.75">
      <c r="A7" t="s">
        <v>18</v>
      </c>
      <c r="B7" s="21" t="s">
        <v>4</v>
      </c>
      <c r="C7" s="25">
        <v>60000</v>
      </c>
      <c r="E7" s="21" t="str">
        <f>B7</f>
        <v>Лифты</v>
      </c>
      <c r="F7" s="25">
        <v>40000</v>
      </c>
      <c r="K7" s="3"/>
    </row>
    <row r="8" spans="1:11" ht="15.75">
      <c r="A8" t="s">
        <v>17</v>
      </c>
      <c r="B8" s="21"/>
      <c r="C8" s="25"/>
      <c r="E8" s="21">
        <f t="shared" ref="E8:E12" si="1">B8</f>
        <v>0</v>
      </c>
      <c r="K8" s="3"/>
    </row>
    <row r="9" spans="1:11" ht="15.75">
      <c r="A9" t="s">
        <v>22</v>
      </c>
      <c r="B9" s="21"/>
      <c r="E9" s="21">
        <f t="shared" si="1"/>
        <v>0</v>
      </c>
      <c r="K9" s="3"/>
    </row>
    <row r="10" spans="1:11" ht="15.75">
      <c r="A10" t="s">
        <v>23</v>
      </c>
      <c r="B10" s="21"/>
      <c r="E10" s="21">
        <f t="shared" si="1"/>
        <v>0</v>
      </c>
      <c r="K10" s="3"/>
    </row>
    <row r="11" spans="1:11" ht="15.75">
      <c r="A11" t="s">
        <v>24</v>
      </c>
      <c r="B11" s="21"/>
      <c r="E11" s="21">
        <f t="shared" si="1"/>
        <v>0</v>
      </c>
      <c r="K11" s="3"/>
    </row>
    <row r="12" spans="1:11" ht="15.75">
      <c r="A12" t="s">
        <v>25</v>
      </c>
      <c r="B12" s="21"/>
      <c r="E12" s="21">
        <f t="shared" si="1"/>
        <v>0</v>
      </c>
    </row>
  </sheetData>
  <mergeCells count="1">
    <mergeCell ref="A1:F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sqref="A1:E1"/>
    </sheetView>
  </sheetViews>
  <sheetFormatPr defaultRowHeight="15"/>
  <cols>
    <col min="2" max="2" width="36.42578125" customWidth="1"/>
    <col min="3" max="3" width="22.7109375" customWidth="1"/>
    <col min="4" max="4" width="22.140625" bestFit="1" customWidth="1"/>
    <col min="5" max="5" width="20.140625" bestFit="1" customWidth="1"/>
  </cols>
  <sheetData>
    <row r="1" spans="1:10" ht="36.75" customHeight="1">
      <c r="A1" s="37" t="s">
        <v>27</v>
      </c>
      <c r="B1" s="37"/>
      <c r="C1" s="37"/>
      <c r="D1" s="37"/>
      <c r="E1" s="37"/>
    </row>
    <row r="2" spans="1:10" s="15" customFormat="1" ht="63">
      <c r="A2" s="17"/>
      <c r="C2" s="15" t="s">
        <v>13</v>
      </c>
      <c r="D2" s="15" t="s">
        <v>9</v>
      </c>
      <c r="E2" s="15" t="s">
        <v>6</v>
      </c>
    </row>
    <row r="3" spans="1:10">
      <c r="A3" t="s">
        <v>16</v>
      </c>
      <c r="B3" s="29" t="str">
        <f>'ВВЕДИТЕ СВОИ ДАННЫЕ'!B3</f>
        <v>Коммунальные услуги</v>
      </c>
      <c r="C3" s="27">
        <f>'ВВЕДИТЕ СВОИ ДАННЫЕ'!C3</f>
        <v>250000</v>
      </c>
      <c r="D3" s="27">
        <f>'ВВЕДИТЕ СВОИ ДАННЫЕ'!F3</f>
        <v>180000</v>
      </c>
      <c r="E3" s="28">
        <f>D3-C3</f>
        <v>-70000</v>
      </c>
      <c r="G3" s="1"/>
      <c r="H3" s="1"/>
      <c r="I3" s="1"/>
      <c r="J3" s="4"/>
    </row>
    <row r="4" spans="1:10">
      <c r="A4" t="s">
        <v>20</v>
      </c>
      <c r="B4" s="29" t="str">
        <f>'ВВЕДИТЕ СВОИ ДАННЫЕ'!B4</f>
        <v>Отопление</v>
      </c>
      <c r="C4" s="27">
        <f>'ВВЕДИТЕ СВОИ ДАННЫЕ'!C4</f>
        <v>700000</v>
      </c>
      <c r="D4" s="27">
        <f>'ВВЕДИТЕ СВОИ ДАННЫЕ'!F4</f>
        <v>620000</v>
      </c>
      <c r="E4" s="28">
        <f t="shared" ref="E4:E12" si="0">D4-C4</f>
        <v>-80000</v>
      </c>
      <c r="G4" s="1"/>
      <c r="H4" s="1"/>
      <c r="I4" s="1"/>
      <c r="J4" s="4"/>
    </row>
    <row r="5" spans="1:10">
      <c r="A5" t="s">
        <v>21</v>
      </c>
      <c r="B5" s="29" t="str">
        <f>'ВВЕДИТЕ СВОИ ДАННЫЕ'!B5</f>
        <v>ТКО</v>
      </c>
      <c r="C5" s="27">
        <f>'ВВЕДИТЕ СВОИ ДАННЫЕ'!C5</f>
        <v>50000</v>
      </c>
      <c r="D5" s="27">
        <f>'ВВЕДИТЕ СВОИ ДАННЫЕ'!F5</f>
        <v>50000</v>
      </c>
      <c r="E5" s="28">
        <f t="shared" si="0"/>
        <v>0</v>
      </c>
      <c r="G5" s="1"/>
      <c r="H5" s="1"/>
      <c r="I5" s="1"/>
      <c r="J5" s="4"/>
    </row>
    <row r="6" spans="1:10">
      <c r="A6" t="s">
        <v>19</v>
      </c>
      <c r="B6" s="29" t="str">
        <f>'ВВЕДИТЕ СВОИ ДАННЫЕ'!B6</f>
        <v>Содержание</v>
      </c>
      <c r="C6" s="27">
        <f>'ВВЕДИТЕ СВОИ ДАННЫЕ'!C6</f>
        <v>170000</v>
      </c>
      <c r="D6" s="27">
        <f>'ВВЕДИТЕ СВОИ ДАННЫЕ'!F6</f>
        <v>150000</v>
      </c>
      <c r="E6" s="28">
        <f t="shared" si="0"/>
        <v>-20000</v>
      </c>
      <c r="G6" s="1"/>
      <c r="H6" s="1"/>
      <c r="I6" s="1"/>
      <c r="J6" s="4"/>
    </row>
    <row r="7" spans="1:10">
      <c r="A7" t="s">
        <v>18</v>
      </c>
      <c r="B7" s="29" t="str">
        <f>'ВВЕДИТЕ СВОИ ДАННЫЕ'!B7</f>
        <v>Лифты</v>
      </c>
      <c r="C7" s="27">
        <f>'ВВЕДИТЕ СВОИ ДАННЫЕ'!C7</f>
        <v>60000</v>
      </c>
      <c r="D7" s="27">
        <f>'ВВЕДИТЕ СВОИ ДАННЫЕ'!F7</f>
        <v>40000</v>
      </c>
      <c r="E7" s="28">
        <f t="shared" si="0"/>
        <v>-20000</v>
      </c>
      <c r="G7" s="1"/>
      <c r="H7" s="1"/>
      <c r="I7" s="1"/>
      <c r="J7" s="4"/>
    </row>
    <row r="8" spans="1:10">
      <c r="A8" t="s">
        <v>17</v>
      </c>
      <c r="B8" s="29">
        <f>'ВВЕДИТЕ СВОИ ДАННЫЕ'!B8</f>
        <v>0</v>
      </c>
      <c r="C8" s="27">
        <f>'ВВЕДИТЕ СВОИ ДАННЫЕ'!C8</f>
        <v>0</v>
      </c>
      <c r="D8" s="27">
        <f>'ВВЕДИТЕ СВОИ ДАННЫЕ'!F8</f>
        <v>0</v>
      </c>
      <c r="E8" s="28">
        <f t="shared" si="0"/>
        <v>0</v>
      </c>
      <c r="G8" s="1"/>
      <c r="H8" s="1"/>
      <c r="I8" s="1"/>
      <c r="J8" s="4"/>
    </row>
    <row r="9" spans="1:10">
      <c r="A9" t="s">
        <v>22</v>
      </c>
      <c r="B9" s="29">
        <f>'ВВЕДИТЕ СВОИ ДАННЫЕ'!B9</f>
        <v>0</v>
      </c>
      <c r="C9" s="27">
        <f>'ВВЕДИТЕ СВОИ ДАННЫЕ'!C9</f>
        <v>0</v>
      </c>
      <c r="D9" s="27">
        <f>'ВВЕДИТЕ СВОИ ДАННЫЕ'!F9</f>
        <v>0</v>
      </c>
      <c r="E9" s="28">
        <f t="shared" si="0"/>
        <v>0</v>
      </c>
      <c r="G9" s="1"/>
      <c r="H9" s="1"/>
      <c r="I9" s="1"/>
      <c r="J9" s="4"/>
    </row>
    <row r="10" spans="1:10">
      <c r="A10" t="s">
        <v>23</v>
      </c>
      <c r="B10" s="29">
        <f>'ВВЕДИТЕ СВОИ ДАННЫЕ'!B10</f>
        <v>0</v>
      </c>
      <c r="C10" s="27">
        <f>'ВВЕДИТЕ СВОИ ДАННЫЕ'!C10</f>
        <v>0</v>
      </c>
      <c r="D10" s="27">
        <f>'ВВЕДИТЕ СВОИ ДАННЫЕ'!F10</f>
        <v>0</v>
      </c>
      <c r="E10" s="28">
        <f t="shared" si="0"/>
        <v>0</v>
      </c>
      <c r="G10" s="1"/>
      <c r="H10" s="1"/>
      <c r="I10" s="1"/>
      <c r="J10" s="4"/>
    </row>
    <row r="11" spans="1:10">
      <c r="A11" t="s">
        <v>24</v>
      </c>
      <c r="B11" s="29">
        <f>'ВВЕДИТЕ СВОИ ДАННЫЕ'!B11</f>
        <v>0</v>
      </c>
      <c r="C11" s="27">
        <f>'ВВЕДИТЕ СВОИ ДАННЫЕ'!C11</f>
        <v>0</v>
      </c>
      <c r="D11" s="27">
        <f>'ВВЕДИТЕ СВОИ ДАННЫЕ'!F11</f>
        <v>0</v>
      </c>
      <c r="E11" s="28">
        <f t="shared" si="0"/>
        <v>0</v>
      </c>
      <c r="G11" s="1"/>
      <c r="H11" s="1"/>
      <c r="I11" s="1"/>
      <c r="J11" s="4"/>
    </row>
    <row r="12" spans="1:10">
      <c r="A12" t="s">
        <v>25</v>
      </c>
      <c r="B12" s="29">
        <f>'ВВЕДИТЕ СВОИ ДАННЫЕ'!B12</f>
        <v>0</v>
      </c>
      <c r="C12" s="27">
        <f>'ВВЕДИТЕ СВОИ ДАННЫЕ'!C12</f>
        <v>0</v>
      </c>
      <c r="D12" s="27">
        <f>'ВВЕДИТЕ СВОИ ДАННЫЕ'!F12</f>
        <v>0</v>
      </c>
      <c r="E12" s="28">
        <f t="shared" si="0"/>
        <v>0</v>
      </c>
      <c r="G12" s="1"/>
      <c r="H12" s="1"/>
      <c r="I12" s="1"/>
      <c r="J12" s="4"/>
    </row>
    <row r="13" spans="1:10" s="6" customFormat="1">
      <c r="B13" s="30" t="s">
        <v>2</v>
      </c>
      <c r="C13" s="31">
        <f>SUM(C3:C7)</f>
        <v>1230000</v>
      </c>
      <c r="D13" s="31">
        <f>SUM(D3:D7)</f>
        <v>1040000</v>
      </c>
      <c r="E13" s="31">
        <f>SUM(E3:E7)</f>
        <v>-190000</v>
      </c>
      <c r="G13" s="7"/>
      <c r="H13" s="7"/>
      <c r="I13" s="7"/>
    </row>
    <row r="14" spans="1:10">
      <c r="B14" s="32" t="s">
        <v>7</v>
      </c>
      <c r="C14" s="33">
        <f>D13/C13</f>
        <v>0.84552845528455289</v>
      </c>
      <c r="D14" s="26"/>
      <c r="E14" s="26"/>
      <c r="G14" s="1"/>
      <c r="H14" s="1"/>
      <c r="I14" s="1"/>
      <c r="J14" s="4"/>
    </row>
  </sheetData>
  <mergeCells count="1">
    <mergeCell ref="A1:E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S20" sqref="S20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ПРИМЕР</vt:lpstr>
      <vt:lpstr>ВВЕДИТЕ СВОИ ДАННЫЕ</vt:lpstr>
      <vt:lpstr>Автозаполнение для отчета</vt:lpstr>
      <vt:lpstr>Отчет о движении средств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2021-04-07T13:51:40Z</dcterms:created>
  <dcterms:modified xsi:type="dcterms:W3CDTF">2021-04-28T14:12:44Z</dcterms:modified>
  <dc:description>Подготовлено экспертами Актион-МЦФЭР</dc:description>
</cp:coreProperties>
</file>